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00" windowHeight="6810" tabRatio="614" activeTab="0"/>
  </bookViews>
  <sheets>
    <sheet name="BS and PL" sheetId="1" r:id="rId1"/>
    <sheet name="Sheet3" sheetId="2" r:id="rId2"/>
    <sheet name="Sheet4" sheetId="3" r:id="rId3"/>
    <sheet name="Sheet5" sheetId="4" r:id="rId4"/>
    <sheet name="Sheet6" sheetId="5" r:id="rId5"/>
    <sheet name="Sheet7" sheetId="6" r:id="rId6"/>
    <sheet name="Sheet8" sheetId="7" r:id="rId7"/>
    <sheet name="Sheet9" sheetId="8" r:id="rId8"/>
    <sheet name="Sheet10" sheetId="9" r:id="rId9"/>
    <sheet name="Sheet11" sheetId="10" r:id="rId10"/>
    <sheet name="Sheet12" sheetId="11" r:id="rId11"/>
    <sheet name="Sheet13" sheetId="12" r:id="rId12"/>
    <sheet name="Sheet14" sheetId="13" r:id="rId13"/>
    <sheet name="Sheet15" sheetId="14" r:id="rId14"/>
    <sheet name="Sheet16" sheetId="15" r:id="rId15"/>
    <sheet name="Sheet17" sheetId="16" r:id="rId16"/>
    <sheet name="Sheet18" sheetId="17" r:id="rId17"/>
    <sheet name="Sheet19" sheetId="18" r:id="rId18"/>
    <sheet name="Sheet20" sheetId="19" r:id="rId19"/>
    <sheet name="Sheet21" sheetId="20" r:id="rId20"/>
  </sheets>
  <definedNames/>
  <calcPr fullCalcOnLoad="1"/>
</workbook>
</file>

<file path=xl/sharedStrings.xml><?xml version="1.0" encoding="utf-8"?>
<sst xmlns="http://schemas.openxmlformats.org/spreadsheetml/2006/main" count="163" uniqueCount="135">
  <si>
    <t>I</t>
  </si>
  <si>
    <t>II</t>
  </si>
  <si>
    <t>III</t>
  </si>
  <si>
    <t>IV</t>
  </si>
  <si>
    <t>V</t>
  </si>
  <si>
    <t>No.</t>
  </si>
  <si>
    <t>Items</t>
  </si>
  <si>
    <t>TOTAL ASSETS</t>
  </si>
  <si>
    <t>Descriptions</t>
  </si>
  <si>
    <t>Minority interest</t>
  </si>
  <si>
    <t>(Attached to Decision No. 15/2006/QĐ-BTC dated 20/03/2006 the Minister of Finance)</t>
  </si>
  <si>
    <t>Form B 01 – DN</t>
  </si>
  <si>
    <t>ASSETS</t>
  </si>
  <si>
    <t>Tangible fixed assets</t>
  </si>
  <si>
    <t>RESOURCES</t>
  </si>
  <si>
    <t>VI</t>
  </si>
  <si>
    <t>LIABILITIES</t>
  </si>
  <si>
    <t>Deferred Tax Assets</t>
  </si>
  <si>
    <t xml:space="preserve">IV </t>
  </si>
  <si>
    <t>VII</t>
  </si>
  <si>
    <t>VIII</t>
  </si>
  <si>
    <t>IX</t>
  </si>
  <si>
    <t>X</t>
  </si>
  <si>
    <t>XI</t>
  </si>
  <si>
    <t>XII</t>
  </si>
  <si>
    <t>XIII</t>
  </si>
  <si>
    <t>Cash and cash equivalents on hand</t>
  </si>
  <si>
    <t>Balances with the State Bank of Vietnam (“the SBV”)</t>
  </si>
  <si>
    <t>Placements with and loans to other banks</t>
  </si>
  <si>
    <t>Current accounts with other banks</t>
  </si>
  <si>
    <t>Term deposits with and loans to other banks</t>
  </si>
  <si>
    <t xml:space="preserve">Trading securities </t>
  </si>
  <si>
    <t>Trading securities</t>
  </si>
  <si>
    <t>Less: provision for impairment</t>
  </si>
  <si>
    <t xml:space="preserve">Derivative financial instruments and other financial assets </t>
  </si>
  <si>
    <t>Loans and advances to customers</t>
  </si>
  <si>
    <t>Less: provision for credit losses</t>
  </si>
  <si>
    <t>Investment securities</t>
  </si>
  <si>
    <t>Securities - available-for-sale</t>
  </si>
  <si>
    <t>Securities - held-to-maturity</t>
  </si>
  <si>
    <t>Provision for impairment of investment securities</t>
  </si>
  <si>
    <t>Long-term investments</t>
  </si>
  <si>
    <t>Other long-term investments</t>
  </si>
  <si>
    <t>Provision for impairment of long-term investments</t>
  </si>
  <si>
    <t>Fixed assets</t>
  </si>
  <si>
    <t>Other assets</t>
  </si>
  <si>
    <t xml:space="preserve">Interests and fees Receivables </t>
  </si>
  <si>
    <t>Borrowings from the Ministry of Finance (“MOF”) and the SBV</t>
  </si>
  <si>
    <t>Deposits and borrowings from other banks</t>
  </si>
  <si>
    <t>Customer deposits and other amounts due to customers</t>
  </si>
  <si>
    <t>Debts issued and other borrowed funds</t>
  </si>
  <si>
    <t>Valuable papers issued by the Bank</t>
  </si>
  <si>
    <t xml:space="preserve">Derivative financial  instruments </t>
  </si>
  <si>
    <t>Other liabilities</t>
  </si>
  <si>
    <t xml:space="preserve">Accrued interest expenses </t>
  </si>
  <si>
    <t xml:space="preserve">Other payables </t>
  </si>
  <si>
    <t>TOTAL LIABILITIES</t>
  </si>
  <si>
    <t>OWNER’S EQUITY</t>
  </si>
  <si>
    <t>Capital</t>
  </si>
  <si>
    <t>Chartered capital</t>
  </si>
  <si>
    <t xml:space="preserve">Reserves </t>
  </si>
  <si>
    <t>Foreign exchange translation reserve</t>
  </si>
  <si>
    <t>Minority Interest</t>
  </si>
  <si>
    <t>TOTAL LIABILITIES, OWNER’S EQUITY AND MINORITY INTEREST</t>
  </si>
  <si>
    <t>Commitments and Contingencies</t>
  </si>
  <si>
    <t>Interest and similar income</t>
  </si>
  <si>
    <t>Interest and similar expenses</t>
  </si>
  <si>
    <t>NET INTEREST AND SIMILAR INCOME</t>
  </si>
  <si>
    <t>Fees and commission income</t>
  </si>
  <si>
    <t>Fees and commission expenses</t>
  </si>
  <si>
    <t>NET GAIN FROM FEES AND COMMISSION INCOME</t>
  </si>
  <si>
    <t xml:space="preserve">Net gain from dealing in foreign currencies and gold </t>
  </si>
  <si>
    <t>Net gain from trading securities</t>
  </si>
  <si>
    <t>Net gain (loss) from securities investment</t>
  </si>
  <si>
    <t>Other operating income</t>
  </si>
  <si>
    <t>Other operating expenses</t>
  </si>
  <si>
    <t>NET OTHER OPERATING INCOME</t>
  </si>
  <si>
    <t>Net share of profit in associates joint-ventures and dividend income</t>
  </si>
  <si>
    <t>OPERATING EXPENSES</t>
  </si>
  <si>
    <t xml:space="preserve">Net profit before provision for credit losses </t>
  </si>
  <si>
    <t>Provision of credit losses</t>
  </si>
  <si>
    <t>PROFIT BEFORE TAX</t>
  </si>
  <si>
    <t>Current enterprise income tax</t>
  </si>
  <si>
    <t>Income tax payables</t>
  </si>
  <si>
    <t>Profit after tax</t>
  </si>
  <si>
    <t>NET PROFIT FOR THE YEAR</t>
  </si>
  <si>
    <t>Less: Provision for credit losses</t>
  </si>
  <si>
    <t>Investments in joint-ventures and associates</t>
  </si>
  <si>
    <t>XIV</t>
  </si>
  <si>
    <t>XV</t>
  </si>
  <si>
    <t xml:space="preserve">Deferred enterprise income tax </t>
  </si>
  <si>
    <t>b</t>
  </si>
  <si>
    <t>c</t>
  </si>
  <si>
    <t>d</t>
  </si>
  <si>
    <t>e</t>
  </si>
  <si>
    <t>g</t>
  </si>
  <si>
    <t>a</t>
  </si>
  <si>
    <t>Investment in Subsidiaries</t>
  </si>
  <si>
    <t xml:space="preserve">   - Historical cost</t>
  </si>
  <si>
    <t xml:space="preserve">   - Accumulated Depreciation</t>
  </si>
  <si>
    <t>Finance lease assets</t>
  </si>
  <si>
    <t xml:space="preserve">   - Accumulated Depreciation of Finance lease</t>
  </si>
  <si>
    <t>Intangible fixed assets</t>
  </si>
  <si>
    <t xml:space="preserve">   - Accumulated Amortization</t>
  </si>
  <si>
    <t>Investment property</t>
  </si>
  <si>
    <t xml:space="preserve">   - Accumulated Depreciation of Investment property</t>
  </si>
  <si>
    <t>Receivables</t>
  </si>
  <si>
    <t>of which: Goodwill</t>
  </si>
  <si>
    <t>Construction in progress</t>
  </si>
  <si>
    <t>Allowance for uncollectible receivables</t>
  </si>
  <si>
    <t>Current accounts held by other banks</t>
  </si>
  <si>
    <t>Deferred income tax payables</t>
  </si>
  <si>
    <t>Other allowance (for Commitments and Contingencies)</t>
  </si>
  <si>
    <t>Basic Construction Capital</t>
  </si>
  <si>
    <t>Share premium</t>
  </si>
  <si>
    <t>Treasury stock</t>
  </si>
  <si>
    <t>Other capital</t>
  </si>
  <si>
    <t>Revaluation differences on Assets</t>
  </si>
  <si>
    <t>Retained earnings/ Accumulated loss</t>
  </si>
  <si>
    <t>Profit/ Loss this year</t>
  </si>
  <si>
    <t>Profit/ Loss previous year</t>
  </si>
  <si>
    <t>Preferred stock</t>
  </si>
  <si>
    <t>These figures are submitted to the Hanoi Stock Exchange by the Company</t>
  </si>
  <si>
    <t>Earning per share</t>
  </si>
  <si>
    <t>Dividend</t>
  </si>
  <si>
    <t>XVI</t>
  </si>
  <si>
    <t>XVII</t>
  </si>
  <si>
    <t>I. BALANCE SHEET (as of 30/06/2015)</t>
  </si>
  <si>
    <t>Closing Balance 
(30/06/2015)</t>
  </si>
  <si>
    <t>Opening Balance
(01/01/2015)</t>
  </si>
  <si>
    <t xml:space="preserve">FINANCIAL STATEMENT - REVIEWED.2015
</t>
  </si>
  <si>
    <t xml:space="preserve"> II. INCOME STATEMENT (First 6 months 2015)</t>
  </si>
  <si>
    <t>First 6 months 2015</t>
  </si>
  <si>
    <t>First 6 months 2014</t>
  </si>
  <si>
    <t>Company: Song Da Finance Joint Stock Company (SDF)</t>
  </si>
</sst>
</file>

<file path=xl/styles.xml><?xml version="1.0" encoding="utf-8"?>
<styleSheet xmlns="http://schemas.openxmlformats.org/spreadsheetml/2006/main">
  <numFmts count="5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\&quot;#,##0;&quot;\&quot;\-#,##0"/>
    <numFmt numFmtId="173" formatCode="&quot;\&quot;#,##0;[Red]&quot;\&quot;\-#,##0"/>
    <numFmt numFmtId="174" formatCode="&quot;\&quot;#,##0.00;&quot;\&quot;\-#,##0.00"/>
    <numFmt numFmtId="175" formatCode="&quot;\&quot;#,##0.00;[Red]&quot;\&quot;\-#,##0.00"/>
    <numFmt numFmtId="176" formatCode="_ &quot;\&quot;* #,##0_ ;_ &quot;\&quot;* \-#,##0_ ;_ &quot;\&quot;* &quot;-&quot;_ ;_ @_ "/>
    <numFmt numFmtId="177" formatCode="_ * #,##0_ ;_ * \-#,##0_ ;_ * &quot;-&quot;_ ;_ @_ "/>
    <numFmt numFmtId="178" formatCode="_ &quot;\&quot;* #,##0.00_ ;_ &quot;\&quot;* \-#,##0.00_ ;_ &quot;\&quot;* &quot;-&quot;??_ ;_ @_ "/>
    <numFmt numFmtId="179" formatCode="_ * #,##0.00_ ;_ * \-#,##0.00_ ;_ * &quot;-&quot;??_ ;_ @_ 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&quot;$&quot;\ #,##0;\-&quot;$&quot;\ #,##0"/>
    <numFmt numFmtId="185" formatCode="&quot;$&quot;\ #,##0;[Red]\-&quot;$&quot;\ #,##0"/>
    <numFmt numFmtId="186" formatCode="&quot;$&quot;\ #,##0.00;\-&quot;$&quot;\ #,##0.00"/>
    <numFmt numFmtId="187" formatCode="&quot;$&quot;\ #,##0.00;[Red]\-&quot;$&quot;\ #,##0.00"/>
    <numFmt numFmtId="188" formatCode="_-&quot;$&quot;\ * #,##0_-;\-&quot;$&quot;\ * #,##0_-;_-&quot;$&quot;\ * &quot;-&quot;_-;_-@_-"/>
    <numFmt numFmtId="189" formatCode="_-* #,##0_-;\-* #,##0_-;_-* &quot;-&quot;_-;_-@_-"/>
    <numFmt numFmtId="190" formatCode="_-&quot;$&quot;\ * #,##0.00_-;\-&quot;$&quot;\ * #,##0.00_-;_-&quot;$&quot;\ * &quot;-&quot;??_-;_-@_-"/>
    <numFmt numFmtId="191" formatCode="_-* #,##0.00_-;\-* #,##0.00_-;_-* &quot;-&quot;??_-;_-@_-"/>
    <numFmt numFmtId="192" formatCode="_(* #,##0.0_);_(* \(#,##0.0\);_(* &quot;-&quot;??_);_(@_)"/>
    <numFmt numFmtId="193" formatCode="_(* #,##0_);_(* \(#,##0\);_(* &quot;-&quot;??_);_(@_)"/>
    <numFmt numFmtId="194" formatCode="_(* #,##0.000_);_(* \(#,##0.000\);_(* &quot;-&quot;??_);_(@_)"/>
    <numFmt numFmtId="195" formatCode="_(* #,##0.0_);_(* \(#,##0.0\);_(* &quot;-&quot;?_);_(@_)"/>
    <numFmt numFmtId="196" formatCode="0.00000000"/>
    <numFmt numFmtId="197" formatCode="0.0000000"/>
    <numFmt numFmtId="198" formatCode="0.000000"/>
    <numFmt numFmtId="199" formatCode="0.00000"/>
    <numFmt numFmtId="200" formatCode="0.0000"/>
    <numFmt numFmtId="201" formatCode="0.000"/>
    <numFmt numFmtId="202" formatCode="0.0000000000"/>
    <numFmt numFmtId="203" formatCode="0.00000000000"/>
    <numFmt numFmtId="204" formatCode="0.000000000"/>
    <numFmt numFmtId="205" formatCode="0.0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_(* #,##0.0000_);_(* \(#,##0.0000\);_(* &quot;-&quot;??_);_(@_)"/>
    <numFmt numFmtId="211" formatCode="#,##0.0"/>
    <numFmt numFmtId="212" formatCode="#,##0.000"/>
  </numFmts>
  <fonts count="56">
    <font>
      <sz val="12"/>
      <name val=".VnTime"/>
      <family val="2"/>
    </font>
    <font>
      <b/>
      <sz val="12"/>
      <name val=".VnTime"/>
      <family val="2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color indexed="12"/>
      <name val="Times New Roman"/>
      <family val="1"/>
    </font>
    <font>
      <u val="single"/>
      <sz val="12"/>
      <color indexed="12"/>
      <name val=".VnTime"/>
      <family val="2"/>
    </font>
    <font>
      <u val="single"/>
      <sz val="12"/>
      <color indexed="36"/>
      <name val=".VnTime"/>
      <family val="2"/>
    </font>
    <font>
      <sz val="12"/>
      <color indexed="12"/>
      <name val="Times New Roman"/>
      <family val="1"/>
    </font>
    <font>
      <b/>
      <sz val="16"/>
      <color indexed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2"/>
      <name val="Times New Roman"/>
      <family val="1"/>
    </font>
    <font>
      <b/>
      <i/>
      <sz val="11"/>
      <name val="Times New Roman"/>
      <family val="1"/>
    </font>
    <font>
      <b/>
      <sz val="11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28" borderId="2" applyNumberFormat="0" applyAlignment="0" applyProtection="0"/>
    <xf numFmtId="0" fontId="4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193" fontId="0" fillId="0" borderId="0" xfId="41" applyNumberFormat="1" applyFont="1" applyAlignment="1">
      <alignment/>
    </xf>
    <xf numFmtId="193" fontId="1" fillId="0" borderId="0" xfId="41" applyNumberFormat="1" applyFont="1" applyAlignment="1">
      <alignment/>
    </xf>
    <xf numFmtId="193" fontId="0" fillId="0" borderId="0" xfId="0" applyNumberFormat="1" applyAlignment="1">
      <alignment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193" fontId="4" fillId="0" borderId="0" xfId="41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193" fontId="5" fillId="0" borderId="0" xfId="41" applyNumberFormat="1" applyFont="1" applyAlignment="1">
      <alignment horizontal="center" vertical="center" wrapText="1"/>
    </xf>
    <xf numFmtId="193" fontId="2" fillId="0" borderId="0" xfId="41" applyNumberFormat="1" applyFont="1" applyAlignment="1">
      <alignment vertical="center"/>
    </xf>
    <xf numFmtId="0" fontId="2" fillId="0" borderId="0" xfId="0" applyFont="1" applyFill="1" applyAlignment="1">
      <alignment vertical="center"/>
    </xf>
    <xf numFmtId="193" fontId="2" fillId="0" borderId="0" xfId="41" applyNumberFormat="1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193" fontId="9" fillId="0" borderId="0" xfId="41" applyNumberFormat="1" applyFont="1" applyFill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93" fontId="3" fillId="0" borderId="11" xfId="41" applyNumberFormat="1" applyFont="1" applyFill="1" applyBorder="1" applyAlignment="1">
      <alignment horizontal="center" vertical="center" wrapText="1"/>
    </xf>
    <xf numFmtId="193" fontId="2" fillId="0" borderId="0" xfId="41" applyNumberFormat="1" applyFont="1" applyBorder="1" applyAlignment="1">
      <alignment vertical="center"/>
    </xf>
    <xf numFmtId="0" fontId="11" fillId="0" borderId="10" xfId="0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193" fontId="2" fillId="0" borderId="10" xfId="41" applyNumberFormat="1" applyFont="1" applyBorder="1" applyAlignment="1">
      <alignment horizontal="left" vertical="center"/>
    </xf>
    <xf numFmtId="0" fontId="13" fillId="0" borderId="10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14" fillId="0" borderId="10" xfId="0" applyFont="1" applyBorder="1" applyAlignment="1">
      <alignment vertical="top" wrapText="1"/>
    </xf>
    <xf numFmtId="0" fontId="15" fillId="0" borderId="10" xfId="0" applyFont="1" applyBorder="1" applyAlignment="1">
      <alignment vertical="top" wrapText="1"/>
    </xf>
    <xf numFmtId="0" fontId="15" fillId="0" borderId="10" xfId="0" applyFont="1" applyBorder="1" applyAlignment="1">
      <alignment horizontal="justify" vertical="top" wrapText="1"/>
    </xf>
    <xf numFmtId="0" fontId="11" fillId="0" borderId="10" xfId="0" applyFont="1" applyBorder="1" applyAlignment="1">
      <alignment horizontal="right" vertical="top" wrapText="1"/>
    </xf>
    <xf numFmtId="0" fontId="11" fillId="0" borderId="10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6" fillId="0" borderId="10" xfId="0" applyFont="1" applyBorder="1" applyAlignment="1">
      <alignment vertical="top" wrapText="1"/>
    </xf>
    <xf numFmtId="3" fontId="11" fillId="0" borderId="10" xfId="0" applyNumberFormat="1" applyFont="1" applyBorder="1" applyAlignment="1">
      <alignment horizontal="right"/>
    </xf>
    <xf numFmtId="3" fontId="12" fillId="0" borderId="10" xfId="0" applyNumberFormat="1" applyFont="1" applyBorder="1" applyAlignment="1">
      <alignment horizontal="right"/>
    </xf>
    <xf numFmtId="0" fontId="14" fillId="0" borderId="10" xfId="0" applyFont="1" applyBorder="1" applyAlignment="1">
      <alignment vertical="center"/>
    </xf>
    <xf numFmtId="3" fontId="12" fillId="0" borderId="12" xfId="41" applyNumberFormat="1" applyFont="1" applyBorder="1" applyAlignment="1">
      <alignment horizontal="right"/>
    </xf>
    <xf numFmtId="3" fontId="12" fillId="0" borderId="10" xfId="41" applyNumberFormat="1" applyFont="1" applyBorder="1" applyAlignment="1">
      <alignment horizontal="right"/>
    </xf>
    <xf numFmtId="3" fontId="11" fillId="0" borderId="10" xfId="41" applyNumberFormat="1" applyFont="1" applyBorder="1" applyAlignment="1">
      <alignment horizontal="right"/>
    </xf>
    <xf numFmtId="3" fontId="12" fillId="0" borderId="10" xfId="41" applyNumberFormat="1" applyFont="1" applyBorder="1" applyAlignment="1">
      <alignment horizontal="right" vertical="center"/>
    </xf>
    <xf numFmtId="3" fontId="11" fillId="0" borderId="10" xfId="41" applyNumberFormat="1" applyFont="1" applyBorder="1" applyAlignment="1">
      <alignment horizontal="right" vertical="center"/>
    </xf>
    <xf numFmtId="3" fontId="14" fillId="0" borderId="10" xfId="41" applyNumberFormat="1" applyFont="1" applyBorder="1" applyAlignment="1">
      <alignment horizontal="right"/>
    </xf>
    <xf numFmtId="3" fontId="14" fillId="0" borderId="11" xfId="41" applyNumberFormat="1" applyFont="1" applyBorder="1" applyAlignment="1">
      <alignment horizontal="right"/>
    </xf>
    <xf numFmtId="3" fontId="15" fillId="0" borderId="11" xfId="41" applyNumberFormat="1" applyFont="1" applyBorder="1" applyAlignment="1">
      <alignment horizontal="right"/>
    </xf>
    <xf numFmtId="3" fontId="12" fillId="0" borderId="11" xfId="41" applyNumberFormat="1" applyFont="1" applyBorder="1" applyAlignment="1">
      <alignment horizontal="right"/>
    </xf>
    <xf numFmtId="3" fontId="11" fillId="0" borderId="11" xfId="41" applyNumberFormat="1" applyFont="1" applyBorder="1" applyAlignment="1">
      <alignment horizontal="right"/>
    </xf>
    <xf numFmtId="3" fontId="11" fillId="0" borderId="10" xfId="0" applyNumberFormat="1" applyFont="1" applyBorder="1" applyAlignment="1">
      <alignment vertical="center"/>
    </xf>
    <xf numFmtId="3" fontId="11" fillId="0" borderId="10" xfId="41" applyNumberFormat="1" applyFont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35" fillId="0" borderId="0" xfId="0" applyFont="1" applyAlignment="1">
      <alignment horizontal="left" vertical="center"/>
    </xf>
    <xf numFmtId="193" fontId="34" fillId="0" borderId="0" xfId="41" applyNumberFormat="1" applyFont="1" applyAlignment="1">
      <alignment vertical="center"/>
    </xf>
    <xf numFmtId="0" fontId="35" fillId="0" borderId="0" xfId="0" applyFont="1" applyAlignment="1">
      <alignment vertical="center"/>
    </xf>
    <xf numFmtId="0" fontId="35" fillId="0" borderId="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1" fontId="3" fillId="0" borderId="10" xfId="41" applyNumberFormat="1" applyFont="1" applyFill="1" applyBorder="1" applyAlignment="1">
      <alignment horizontal="center" vertical="center"/>
    </xf>
    <xf numFmtId="0" fontId="36" fillId="0" borderId="0" xfId="0" applyFont="1" applyFill="1" applyAlignment="1">
      <alignment vertical="center"/>
    </xf>
    <xf numFmtId="0" fontId="35" fillId="0" borderId="0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8" fillId="0" borderId="10" xfId="0" applyFont="1" applyBorder="1" applyAlignment="1">
      <alignment horizontal="center" vertical="center"/>
    </xf>
    <xf numFmtId="211" fontId="11" fillId="0" borderId="10" xfId="41" applyNumberFormat="1" applyFont="1" applyBorder="1" applyAlignment="1">
      <alignment vertical="center"/>
    </xf>
    <xf numFmtId="4" fontId="11" fillId="0" borderId="10" xfId="41" applyNumberFormat="1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0"/>
  <sheetViews>
    <sheetView tabSelected="1" zoomScalePageLayoutView="0" workbookViewId="0" topLeftCell="A1">
      <selection activeCell="A97" sqref="A1:C16384"/>
    </sheetView>
  </sheetViews>
  <sheetFormatPr defaultColWidth="9" defaultRowHeight="15"/>
  <cols>
    <col min="1" max="1" width="4.3984375" style="14" customWidth="1"/>
    <col min="2" max="2" width="48" style="7" customWidth="1"/>
    <col min="3" max="3" width="19" style="7" customWidth="1"/>
    <col min="4" max="4" width="18.19921875" style="7" customWidth="1"/>
    <col min="5" max="5" width="9" style="8" customWidth="1"/>
    <col min="6" max="6" width="16.19921875" style="7" bestFit="1" customWidth="1"/>
    <col min="7" max="16384" width="9" style="8" customWidth="1"/>
  </cols>
  <sheetData>
    <row r="1" ht="15.75">
      <c r="A1" s="5" t="s">
        <v>11</v>
      </c>
    </row>
    <row r="2" spans="1:6" ht="18.75" customHeight="1">
      <c r="A2" s="49" t="s">
        <v>10</v>
      </c>
      <c r="B2" s="49"/>
      <c r="C2" s="49"/>
      <c r="D2" s="49"/>
      <c r="F2" s="8"/>
    </row>
    <row r="3" spans="1:6" ht="18.75" customHeight="1">
      <c r="A3" s="49" t="s">
        <v>122</v>
      </c>
      <c r="B3" s="49"/>
      <c r="C3" s="49"/>
      <c r="D3" s="49"/>
      <c r="F3" s="8"/>
    </row>
    <row r="4" spans="1:6" ht="15.75">
      <c r="A4" s="9"/>
      <c r="B4" s="9"/>
      <c r="C4" s="10"/>
      <c r="D4" s="10"/>
      <c r="F4" s="8"/>
    </row>
    <row r="5" spans="1:4" s="60" customFormat="1" ht="18.75">
      <c r="A5" s="51" t="s">
        <v>134</v>
      </c>
      <c r="B5" s="51"/>
      <c r="C5" s="51"/>
      <c r="D5" s="51"/>
    </row>
    <row r="6" spans="1:4" s="60" customFormat="1" ht="15">
      <c r="A6" s="61"/>
      <c r="B6" s="62"/>
      <c r="C6" s="62"/>
      <c r="D6" s="62"/>
    </row>
    <row r="7" spans="1:5" s="60" customFormat="1" ht="15.75" customHeight="1">
      <c r="A7" s="53" t="s">
        <v>130</v>
      </c>
      <c r="B7" s="53"/>
      <c r="C7" s="53"/>
      <c r="D7" s="53"/>
      <c r="E7" s="63"/>
    </row>
    <row r="8" spans="1:4" s="60" customFormat="1" ht="15.75" customHeight="1">
      <c r="A8" s="52" t="s">
        <v>127</v>
      </c>
      <c r="B8" s="52"/>
      <c r="C8" s="52"/>
      <c r="D8" s="52"/>
    </row>
    <row r="9" spans="1:5" s="60" customFormat="1" ht="15">
      <c r="A9" s="64"/>
      <c r="B9" s="64"/>
      <c r="C9" s="64"/>
      <c r="D9" s="64"/>
      <c r="E9" s="63"/>
    </row>
    <row r="10" spans="1:4" s="67" customFormat="1" ht="48.75" customHeight="1" thickBot="1">
      <c r="A10" s="65" t="s">
        <v>5</v>
      </c>
      <c r="B10" s="66" t="s">
        <v>6</v>
      </c>
      <c r="C10" s="20" t="s">
        <v>128</v>
      </c>
      <c r="D10" s="20" t="s">
        <v>129</v>
      </c>
    </row>
    <row r="11" spans="1:6" s="16" customFormat="1" ht="24.75" customHeight="1" thickBot="1">
      <c r="A11" s="54" t="s">
        <v>12</v>
      </c>
      <c r="B11" s="55"/>
      <c r="C11" s="56"/>
      <c r="D11" s="57"/>
      <c r="F11" s="17"/>
    </row>
    <row r="12" spans="1:6" s="5" customFormat="1" ht="15.75">
      <c r="A12" s="22" t="s">
        <v>0</v>
      </c>
      <c r="B12" s="23" t="s">
        <v>26</v>
      </c>
      <c r="C12" s="37">
        <v>39755593</v>
      </c>
      <c r="D12" s="37">
        <v>125437213</v>
      </c>
      <c r="F12" s="11"/>
    </row>
    <row r="13" spans="1:6" s="5" customFormat="1" ht="15.75">
      <c r="A13" s="22" t="s">
        <v>1</v>
      </c>
      <c r="B13" s="23" t="s">
        <v>27</v>
      </c>
      <c r="C13" s="38">
        <v>40712339</v>
      </c>
      <c r="D13" s="38">
        <v>35567759</v>
      </c>
      <c r="F13" s="11"/>
    </row>
    <row r="14" spans="1:4" ht="15.75">
      <c r="A14" s="22" t="s">
        <v>2</v>
      </c>
      <c r="B14" s="23" t="s">
        <v>28</v>
      </c>
      <c r="C14" s="35">
        <f>SUM(C15:C17)</f>
        <v>18207353472</v>
      </c>
      <c r="D14" s="35">
        <f>SUM(D15:D17)</f>
        <v>29032855918</v>
      </c>
    </row>
    <row r="15" spans="1:4" ht="21" customHeight="1">
      <c r="A15" s="22">
        <v>1</v>
      </c>
      <c r="B15" s="22" t="s">
        <v>29</v>
      </c>
      <c r="C15" s="39">
        <v>18207353472</v>
      </c>
      <c r="D15" s="39">
        <v>29032855918</v>
      </c>
    </row>
    <row r="16" spans="1:4" ht="15.75">
      <c r="A16" s="22">
        <v>2</v>
      </c>
      <c r="B16" s="22" t="s">
        <v>30</v>
      </c>
      <c r="C16" s="39"/>
      <c r="D16" s="39"/>
    </row>
    <row r="17" spans="1:6" s="5" customFormat="1" ht="15.75">
      <c r="A17" s="22">
        <v>3</v>
      </c>
      <c r="B17" s="22" t="s">
        <v>86</v>
      </c>
      <c r="C17" s="38"/>
      <c r="D17" s="38"/>
      <c r="F17" s="11"/>
    </row>
    <row r="18" spans="1:6" s="5" customFormat="1" ht="15.75">
      <c r="A18" s="23" t="s">
        <v>18</v>
      </c>
      <c r="B18" s="23" t="s">
        <v>31</v>
      </c>
      <c r="C18" s="35">
        <f>SUM(C19:C20)</f>
        <v>718932</v>
      </c>
      <c r="D18" s="35">
        <f>SUM(D19:D20)</f>
        <v>718932</v>
      </c>
      <c r="F18" s="11"/>
    </row>
    <row r="19" spans="1:4" ht="15.75">
      <c r="A19" s="22">
        <v>1</v>
      </c>
      <c r="B19" s="22" t="s">
        <v>32</v>
      </c>
      <c r="C19" s="39">
        <v>1392496</v>
      </c>
      <c r="D19" s="39">
        <v>1392496</v>
      </c>
    </row>
    <row r="20" spans="1:6" s="5" customFormat="1" ht="15.75">
      <c r="A20" s="22">
        <v>2</v>
      </c>
      <c r="B20" s="22" t="s">
        <v>33</v>
      </c>
      <c r="C20" s="40">
        <v>-673564</v>
      </c>
      <c r="D20" s="40">
        <v>-673564</v>
      </c>
      <c r="F20" s="11"/>
    </row>
    <row r="21" spans="1:6" s="5" customFormat="1" ht="15.75" customHeight="1">
      <c r="A21" s="23" t="s">
        <v>4</v>
      </c>
      <c r="B21" s="23" t="s">
        <v>34</v>
      </c>
      <c r="C21" s="40"/>
      <c r="D21" s="40"/>
      <c r="F21" s="11"/>
    </row>
    <row r="22" spans="1:6" s="5" customFormat="1" ht="15.75">
      <c r="A22" s="23" t="s">
        <v>15</v>
      </c>
      <c r="B22" s="23" t="s">
        <v>35</v>
      </c>
      <c r="C22" s="35">
        <f>SUM(C23:C24)</f>
        <v>136403305883</v>
      </c>
      <c r="D22" s="35">
        <f>SUM(D23:D24)</f>
        <v>169596714569</v>
      </c>
      <c r="F22" s="11"/>
    </row>
    <row r="23" spans="1:4" ht="15.75">
      <c r="A23" s="22">
        <v>1</v>
      </c>
      <c r="B23" s="22" t="s">
        <v>35</v>
      </c>
      <c r="C23" s="41">
        <v>158683303188</v>
      </c>
      <c r="D23" s="41">
        <v>189751699678</v>
      </c>
    </row>
    <row r="24" spans="1:4" ht="16.5" customHeight="1">
      <c r="A24" s="22">
        <v>2</v>
      </c>
      <c r="B24" s="22" t="s">
        <v>36</v>
      </c>
      <c r="C24" s="41">
        <v>-22279997305</v>
      </c>
      <c r="D24" s="41">
        <v>-20154985109</v>
      </c>
    </row>
    <row r="25" spans="1:6" s="5" customFormat="1" ht="15.75">
      <c r="A25" s="23" t="s">
        <v>19</v>
      </c>
      <c r="B25" s="23" t="s">
        <v>37</v>
      </c>
      <c r="C25" s="35">
        <f>SUM(C26:C28)</f>
        <v>179856913732</v>
      </c>
      <c r="D25" s="35">
        <f>SUM(D26:D28)</f>
        <v>226791366653</v>
      </c>
      <c r="F25" s="11"/>
    </row>
    <row r="26" spans="1:4" ht="16.5" customHeight="1">
      <c r="A26" s="22">
        <v>1</v>
      </c>
      <c r="B26" s="22" t="s">
        <v>38</v>
      </c>
      <c r="C26" s="41">
        <v>90000000000</v>
      </c>
      <c r="D26" s="41">
        <v>90000000000</v>
      </c>
    </row>
    <row r="27" spans="1:6" s="5" customFormat="1" ht="15.75">
      <c r="A27" s="22">
        <v>2</v>
      </c>
      <c r="B27" s="22" t="s">
        <v>39</v>
      </c>
      <c r="C27" s="39">
        <v>135000000000</v>
      </c>
      <c r="D27" s="39">
        <v>175000000000</v>
      </c>
      <c r="F27" s="11"/>
    </row>
    <row r="28" spans="1:4" ht="15.75">
      <c r="A28" s="22">
        <v>3</v>
      </c>
      <c r="B28" s="22" t="s">
        <v>40</v>
      </c>
      <c r="C28" s="41">
        <v>-45143086268</v>
      </c>
      <c r="D28" s="41">
        <v>-38208633347</v>
      </c>
    </row>
    <row r="29" spans="1:6" s="5" customFormat="1" ht="15.75">
      <c r="A29" s="23" t="s">
        <v>20</v>
      </c>
      <c r="B29" s="23" t="s">
        <v>41</v>
      </c>
      <c r="C29" s="35">
        <f>SUM(C30:C33)</f>
        <v>11145215506</v>
      </c>
      <c r="D29" s="35">
        <f>SUM(D30:D33)</f>
        <v>11145215506</v>
      </c>
      <c r="F29" s="11"/>
    </row>
    <row r="30" spans="1:4" ht="15.75">
      <c r="A30" s="22">
        <v>1</v>
      </c>
      <c r="B30" s="22" t="s">
        <v>97</v>
      </c>
      <c r="C30" s="39"/>
      <c r="D30" s="39"/>
    </row>
    <row r="31" spans="1:6" s="5" customFormat="1" ht="15.75">
      <c r="A31" s="22">
        <v>2</v>
      </c>
      <c r="B31" s="22" t="s">
        <v>87</v>
      </c>
      <c r="C31" s="38"/>
      <c r="D31" s="38"/>
      <c r="F31" s="11"/>
    </row>
    <row r="32" spans="1:4" ht="15.75">
      <c r="A32" s="22">
        <v>3</v>
      </c>
      <c r="B32" s="22" t="s">
        <v>42</v>
      </c>
      <c r="C32" s="39">
        <v>12090000000</v>
      </c>
      <c r="D32" s="39">
        <v>12090000000</v>
      </c>
    </row>
    <row r="33" spans="1:4" ht="15.75">
      <c r="A33" s="8">
        <v>4</v>
      </c>
      <c r="B33" s="22" t="s">
        <v>43</v>
      </c>
      <c r="C33" s="39">
        <v>-944784494</v>
      </c>
      <c r="D33" s="39">
        <v>-944784494</v>
      </c>
    </row>
    <row r="34" spans="1:6" s="5" customFormat="1" ht="18.75" customHeight="1">
      <c r="A34" s="23" t="s">
        <v>21</v>
      </c>
      <c r="B34" s="23" t="s">
        <v>44</v>
      </c>
      <c r="C34" s="35">
        <f>SUM(C35,C38,C41)</f>
        <v>334186533</v>
      </c>
      <c r="D34" s="35">
        <f>SUM(D35,D38,D41)</f>
        <v>418873628</v>
      </c>
      <c r="F34" s="11"/>
    </row>
    <row r="35" spans="1:4" ht="15.75">
      <c r="A35" s="22">
        <v>1</v>
      </c>
      <c r="B35" s="22" t="s">
        <v>13</v>
      </c>
      <c r="C35" s="34">
        <f>SUM(C36:C37)</f>
        <v>93469690</v>
      </c>
      <c r="D35" s="34">
        <f>SUM(D36:D37)</f>
        <v>124823451</v>
      </c>
    </row>
    <row r="36" spans="1:4" ht="15.75">
      <c r="A36" s="22"/>
      <c r="B36" s="36" t="s">
        <v>98</v>
      </c>
      <c r="C36" s="42">
        <v>4150876017</v>
      </c>
      <c r="D36" s="42">
        <v>4150876017</v>
      </c>
    </row>
    <row r="37" spans="1:4" ht="15.75">
      <c r="A37" s="22"/>
      <c r="B37" s="36" t="s">
        <v>99</v>
      </c>
      <c r="C37" s="42">
        <v>-4057406327</v>
      </c>
      <c r="D37" s="42">
        <v>-4026052566</v>
      </c>
    </row>
    <row r="38" spans="1:4" ht="15.75">
      <c r="A38" s="22">
        <v>2</v>
      </c>
      <c r="B38" s="31" t="s">
        <v>100</v>
      </c>
      <c r="C38" s="34">
        <f>SUM(C39:C40)</f>
        <v>0</v>
      </c>
      <c r="D38" s="34">
        <f>SUM(D39:D40)</f>
        <v>0</v>
      </c>
    </row>
    <row r="39" spans="1:4" ht="15.75">
      <c r="A39" s="22"/>
      <c r="B39" s="36" t="s">
        <v>98</v>
      </c>
      <c r="C39" s="42"/>
      <c r="D39" s="42"/>
    </row>
    <row r="40" spans="1:4" ht="15.75">
      <c r="A40" s="22"/>
      <c r="B40" s="36" t="s">
        <v>101</v>
      </c>
      <c r="C40" s="42"/>
      <c r="D40" s="42"/>
    </row>
    <row r="41" spans="1:6" s="5" customFormat="1" ht="15.75">
      <c r="A41" s="22">
        <v>3</v>
      </c>
      <c r="B41" s="31" t="s">
        <v>102</v>
      </c>
      <c r="C41" s="34">
        <f>SUM(C42:C43)</f>
        <v>240716843</v>
      </c>
      <c r="D41" s="34">
        <f>SUM(D42:D43)</f>
        <v>294050177</v>
      </c>
      <c r="F41" s="11"/>
    </row>
    <row r="42" spans="1:6" s="5" customFormat="1" ht="15.75">
      <c r="A42" s="22"/>
      <c r="B42" s="36" t="s">
        <v>98</v>
      </c>
      <c r="C42" s="43">
        <v>2076771873</v>
      </c>
      <c r="D42" s="43">
        <v>2076771873</v>
      </c>
      <c r="F42" s="11"/>
    </row>
    <row r="43" spans="1:6" s="5" customFormat="1" ht="15.75">
      <c r="A43" s="22"/>
      <c r="B43" s="36" t="s">
        <v>103</v>
      </c>
      <c r="C43" s="43">
        <v>-1836055030</v>
      </c>
      <c r="D43" s="43">
        <v>-1782721696</v>
      </c>
      <c r="F43" s="11"/>
    </row>
    <row r="44" spans="1:6" s="5" customFormat="1" ht="15.75">
      <c r="A44" s="23" t="s">
        <v>22</v>
      </c>
      <c r="B44" s="32" t="s">
        <v>104</v>
      </c>
      <c r="C44" s="35">
        <f>SUM(C45:C46)</f>
        <v>0</v>
      </c>
      <c r="D44" s="35">
        <f>SUM(D45:D46)</f>
        <v>0</v>
      </c>
      <c r="F44" s="11"/>
    </row>
    <row r="45" spans="1:6" s="5" customFormat="1" ht="15.75">
      <c r="A45" s="22"/>
      <c r="B45" s="36" t="s">
        <v>98</v>
      </c>
      <c r="C45" s="44"/>
      <c r="D45" s="44"/>
      <c r="F45" s="11"/>
    </row>
    <row r="46" spans="1:6" s="5" customFormat="1" ht="15.75">
      <c r="A46" s="22"/>
      <c r="B46" s="36" t="s">
        <v>105</v>
      </c>
      <c r="C46" s="44"/>
      <c r="D46" s="44"/>
      <c r="F46" s="11"/>
    </row>
    <row r="47" spans="1:6" s="5" customFormat="1" ht="15.75">
      <c r="A47" s="23" t="s">
        <v>23</v>
      </c>
      <c r="B47" s="23" t="s">
        <v>45</v>
      </c>
      <c r="C47" s="35">
        <f>SUM(C48:C52,C54)</f>
        <v>653157888619</v>
      </c>
      <c r="D47" s="35">
        <f>SUM(D48:D52,D54)</f>
        <v>891679754609</v>
      </c>
      <c r="F47" s="11"/>
    </row>
    <row r="48" spans="1:6" s="5" customFormat="1" ht="15.75">
      <c r="A48" s="22">
        <v>1</v>
      </c>
      <c r="B48" s="31" t="s">
        <v>108</v>
      </c>
      <c r="C48" s="45"/>
      <c r="D48" s="45"/>
      <c r="F48" s="11"/>
    </row>
    <row r="49" spans="1:6" s="5" customFormat="1" ht="15.75">
      <c r="A49" s="22">
        <v>2</v>
      </c>
      <c r="B49" s="22" t="s">
        <v>106</v>
      </c>
      <c r="C49" s="46">
        <v>607524643341</v>
      </c>
      <c r="D49" s="46">
        <v>794538778851</v>
      </c>
      <c r="F49" s="11"/>
    </row>
    <row r="50" spans="1:4" s="18" customFormat="1" ht="15.75">
      <c r="A50" s="22">
        <v>3</v>
      </c>
      <c r="B50" s="22" t="s">
        <v>46</v>
      </c>
      <c r="C50" s="46">
        <v>119015132660</v>
      </c>
      <c r="D50" s="46">
        <v>156794396354</v>
      </c>
    </row>
    <row r="51" spans="1:4" s="18" customFormat="1" ht="15.75">
      <c r="A51" s="22">
        <v>4</v>
      </c>
      <c r="B51" s="22" t="s">
        <v>17</v>
      </c>
      <c r="C51" s="46"/>
      <c r="D51" s="46"/>
    </row>
    <row r="52" spans="1:4" s="18" customFormat="1" ht="15.75">
      <c r="A52" s="22">
        <v>5</v>
      </c>
      <c r="B52" s="22" t="s">
        <v>45</v>
      </c>
      <c r="C52" s="46">
        <v>17220257615</v>
      </c>
      <c r="D52" s="46">
        <v>17547261714</v>
      </c>
    </row>
    <row r="53" spans="1:4" s="18" customFormat="1" ht="15.75">
      <c r="A53" s="22"/>
      <c r="B53" s="33" t="s">
        <v>107</v>
      </c>
      <c r="C53" s="47"/>
      <c r="D53" s="47"/>
    </row>
    <row r="54" spans="1:4" s="18" customFormat="1" ht="15.75">
      <c r="A54" s="22">
        <v>6</v>
      </c>
      <c r="B54" s="22" t="s">
        <v>109</v>
      </c>
      <c r="C54" s="47">
        <v>-90602144997</v>
      </c>
      <c r="D54" s="47">
        <v>-77200682310</v>
      </c>
    </row>
    <row r="55" spans="1:4" s="18" customFormat="1" ht="16.5" thickBot="1">
      <c r="A55" s="22"/>
      <c r="B55" s="23" t="s">
        <v>7</v>
      </c>
      <c r="C55" s="35">
        <f>SUM(C12,C13,C14,C18,C21,C22,C25,C29,C34,C44,C47)</f>
        <v>999186050609</v>
      </c>
      <c r="D55" s="35">
        <f>SUM(D12,D13,D14,D18,D21,D22,D25,D29,D34,D44,D47)</f>
        <v>1328826504787</v>
      </c>
    </row>
    <row r="56" spans="1:6" s="12" customFormat="1" ht="27" customHeight="1" thickBot="1">
      <c r="A56" s="58" t="s">
        <v>14</v>
      </c>
      <c r="B56" s="59"/>
      <c r="C56" s="56"/>
      <c r="D56" s="57"/>
      <c r="F56" s="13"/>
    </row>
    <row r="57" spans="1:6" s="5" customFormat="1" ht="15.75">
      <c r="A57" s="6"/>
      <c r="B57" s="24" t="s">
        <v>16</v>
      </c>
      <c r="C57" s="37"/>
      <c r="D57" s="37"/>
      <c r="F57" s="11"/>
    </row>
    <row r="58" spans="1:6" s="5" customFormat="1" ht="15.75">
      <c r="A58" s="23" t="s">
        <v>0</v>
      </c>
      <c r="B58" s="23" t="s">
        <v>47</v>
      </c>
      <c r="C58" s="37"/>
      <c r="D58" s="37"/>
      <c r="F58" s="11"/>
    </row>
    <row r="59" spans="1:6" s="5" customFormat="1" ht="15.75">
      <c r="A59" s="23" t="s">
        <v>1</v>
      </c>
      <c r="B59" s="23" t="s">
        <v>48</v>
      </c>
      <c r="C59" s="35">
        <f>SUM(C60:C61)</f>
        <v>88322635277</v>
      </c>
      <c r="D59" s="35">
        <f>SUM(D60:D61)</f>
        <v>315353441020</v>
      </c>
      <c r="F59" s="11"/>
    </row>
    <row r="60" spans="1:6" s="5" customFormat="1" ht="15.75">
      <c r="A60" s="22"/>
      <c r="B60" s="22" t="s">
        <v>110</v>
      </c>
      <c r="C60" s="39">
        <v>10000000000</v>
      </c>
      <c r="D60" s="39">
        <v>68853441020</v>
      </c>
      <c r="F60" s="11"/>
    </row>
    <row r="61" spans="1:6" s="5" customFormat="1" ht="15.75">
      <c r="A61" s="22"/>
      <c r="B61" s="22" t="s">
        <v>48</v>
      </c>
      <c r="C61" s="39">
        <v>78322635277</v>
      </c>
      <c r="D61" s="39">
        <v>246500000000</v>
      </c>
      <c r="F61" s="11"/>
    </row>
    <row r="62" spans="1:6" s="5" customFormat="1" ht="15.75">
      <c r="A62" s="23" t="s">
        <v>2</v>
      </c>
      <c r="B62" s="23" t="s">
        <v>49</v>
      </c>
      <c r="C62" s="38">
        <v>3650000000</v>
      </c>
      <c r="D62" s="38">
        <v>2850000000</v>
      </c>
      <c r="F62" s="11"/>
    </row>
    <row r="63" spans="1:6" s="5" customFormat="1" ht="15.75">
      <c r="A63" s="23" t="s">
        <v>3</v>
      </c>
      <c r="B63" s="23" t="s">
        <v>52</v>
      </c>
      <c r="C63" s="38"/>
      <c r="D63" s="38"/>
      <c r="F63" s="11"/>
    </row>
    <row r="64" spans="1:6" s="5" customFormat="1" ht="15.75">
      <c r="A64" s="23" t="s">
        <v>4</v>
      </c>
      <c r="B64" s="23" t="s">
        <v>50</v>
      </c>
      <c r="C64" s="38">
        <v>30000000000</v>
      </c>
      <c r="D64" s="38">
        <v>43000000000</v>
      </c>
      <c r="F64" s="11"/>
    </row>
    <row r="65" spans="1:6" s="5" customFormat="1" ht="15.75">
      <c r="A65" s="23" t="s">
        <v>15</v>
      </c>
      <c r="B65" s="23" t="s">
        <v>51</v>
      </c>
      <c r="C65" s="38">
        <v>15000000000</v>
      </c>
      <c r="D65" s="38">
        <v>65000000000</v>
      </c>
      <c r="F65" s="11"/>
    </row>
    <row r="66" spans="1:6" s="5" customFormat="1" ht="15.75">
      <c r="A66" s="23" t="s">
        <v>19</v>
      </c>
      <c r="B66" s="23" t="s">
        <v>53</v>
      </c>
      <c r="C66" s="35">
        <f>SUM(C67:C70)</f>
        <v>79005908680</v>
      </c>
      <c r="D66" s="35">
        <f>SUM(D67:D70)</f>
        <v>119162382571</v>
      </c>
      <c r="F66" s="11"/>
    </row>
    <row r="67" spans="1:4" ht="15.75">
      <c r="A67" s="25">
        <v>1</v>
      </c>
      <c r="B67" s="22" t="s">
        <v>54</v>
      </c>
      <c r="C67" s="39">
        <v>32920282220</v>
      </c>
      <c r="D67" s="39">
        <v>71356210913</v>
      </c>
    </row>
    <row r="68" spans="1:4" ht="15.75">
      <c r="A68" s="25">
        <v>2</v>
      </c>
      <c r="B68" s="22" t="s">
        <v>111</v>
      </c>
      <c r="C68" s="39"/>
      <c r="D68" s="39"/>
    </row>
    <row r="69" spans="1:4" ht="15.75">
      <c r="A69" s="25">
        <v>3</v>
      </c>
      <c r="B69" s="22" t="s">
        <v>55</v>
      </c>
      <c r="C69" s="39">
        <v>46085626460</v>
      </c>
      <c r="D69" s="39">
        <v>47806171658</v>
      </c>
    </row>
    <row r="70" spans="1:4" ht="15.75">
      <c r="A70" s="25">
        <v>4</v>
      </c>
      <c r="B70" s="22" t="s">
        <v>112</v>
      </c>
      <c r="C70" s="39"/>
      <c r="D70" s="39"/>
    </row>
    <row r="71" spans="1:4" ht="15.75">
      <c r="A71" s="23"/>
      <c r="B71" s="23" t="s">
        <v>56</v>
      </c>
      <c r="C71" s="35">
        <f>SUM(C58,C59,C62,C63,C64,C65,C66)</f>
        <v>215978543957</v>
      </c>
      <c r="D71" s="35">
        <f>SUM(D58,D59,D62,D63,D64,D65,D66)</f>
        <v>545365823591</v>
      </c>
    </row>
    <row r="72" spans="1:4" ht="15.75">
      <c r="A72" s="23" t="s">
        <v>20</v>
      </c>
      <c r="B72" s="23" t="s">
        <v>57</v>
      </c>
      <c r="C72" s="38"/>
      <c r="D72" s="38"/>
    </row>
    <row r="73" spans="1:6" s="19" customFormat="1" ht="15.75">
      <c r="A73" s="23">
        <v>1</v>
      </c>
      <c r="B73" s="26" t="s">
        <v>58</v>
      </c>
      <c r="C73" s="35">
        <f>SUM(C74:C83)</f>
        <v>783207506652</v>
      </c>
      <c r="D73" s="35">
        <f>SUM(D74:D83)</f>
        <v>783460681196</v>
      </c>
      <c r="F73" s="21"/>
    </row>
    <row r="74" spans="1:4" ht="15.75">
      <c r="A74" s="30" t="s">
        <v>96</v>
      </c>
      <c r="B74" s="22" t="s">
        <v>59</v>
      </c>
      <c r="C74" s="39">
        <v>686000000000</v>
      </c>
      <c r="D74" s="39">
        <v>686000000000</v>
      </c>
    </row>
    <row r="75" spans="1:4" ht="15.75">
      <c r="A75" s="30" t="s">
        <v>91</v>
      </c>
      <c r="B75" s="31" t="s">
        <v>113</v>
      </c>
      <c r="C75" s="39"/>
      <c r="D75" s="39"/>
    </row>
    <row r="76" spans="1:4" ht="15.75">
      <c r="A76" s="30" t="s">
        <v>92</v>
      </c>
      <c r="B76" s="31" t="s">
        <v>114</v>
      </c>
      <c r="C76" s="39"/>
      <c r="D76" s="39"/>
    </row>
    <row r="77" spans="1:4" ht="15.75">
      <c r="A77" s="30" t="s">
        <v>93</v>
      </c>
      <c r="B77" s="31" t="s">
        <v>115</v>
      </c>
      <c r="C77" s="39"/>
      <c r="D77" s="39"/>
    </row>
    <row r="78" spans="1:4" ht="15.75">
      <c r="A78" s="30" t="s">
        <v>94</v>
      </c>
      <c r="B78" s="22" t="s">
        <v>121</v>
      </c>
      <c r="C78" s="39"/>
      <c r="D78" s="39"/>
    </row>
    <row r="79" spans="1:4" ht="15.75">
      <c r="A79" s="30" t="s">
        <v>95</v>
      </c>
      <c r="B79" s="31" t="s">
        <v>116</v>
      </c>
      <c r="C79" s="39"/>
      <c r="D79" s="39"/>
    </row>
    <row r="80" spans="1:6" s="5" customFormat="1" ht="15.75">
      <c r="A80" s="23">
        <v>2</v>
      </c>
      <c r="B80" s="23" t="s">
        <v>60</v>
      </c>
      <c r="C80" s="38">
        <v>83281705841</v>
      </c>
      <c r="D80" s="38">
        <v>81469096474</v>
      </c>
      <c r="F80" s="11"/>
    </row>
    <row r="81" spans="1:6" s="5" customFormat="1" ht="15.75">
      <c r="A81" s="23">
        <v>3</v>
      </c>
      <c r="B81" s="23" t="s">
        <v>61</v>
      </c>
      <c r="C81" s="38"/>
      <c r="D81" s="38"/>
      <c r="F81" s="11"/>
    </row>
    <row r="82" spans="1:6" s="5" customFormat="1" ht="15.75">
      <c r="A82" s="23">
        <v>4</v>
      </c>
      <c r="B82" s="32" t="s">
        <v>117</v>
      </c>
      <c r="C82" s="38"/>
      <c r="D82" s="38"/>
      <c r="F82" s="11"/>
    </row>
    <row r="83" spans="1:6" s="5" customFormat="1" ht="15.75">
      <c r="A83" s="23">
        <v>5</v>
      </c>
      <c r="B83" s="23" t="s">
        <v>118</v>
      </c>
      <c r="C83" s="35">
        <v>13925800811</v>
      </c>
      <c r="D83" s="35">
        <v>15991584722</v>
      </c>
      <c r="F83" s="11"/>
    </row>
    <row r="84" spans="1:4" ht="15.75">
      <c r="A84" s="30" t="s">
        <v>96</v>
      </c>
      <c r="B84" s="22" t="s">
        <v>119</v>
      </c>
      <c r="C84" s="39"/>
      <c r="D84" s="39"/>
    </row>
    <row r="85" spans="1:4" ht="15.75">
      <c r="A85" s="30" t="s">
        <v>91</v>
      </c>
      <c r="B85" s="22" t="s">
        <v>120</v>
      </c>
      <c r="C85" s="39"/>
      <c r="D85" s="39"/>
    </row>
    <row r="86" spans="1:6" s="5" customFormat="1" ht="15.75">
      <c r="A86" s="23" t="s">
        <v>21</v>
      </c>
      <c r="B86" s="23" t="s">
        <v>62</v>
      </c>
      <c r="C86" s="38"/>
      <c r="D86" s="38"/>
      <c r="F86" s="11"/>
    </row>
    <row r="87" spans="1:6" s="5" customFormat="1" ht="15.75">
      <c r="A87" s="23"/>
      <c r="B87" s="23" t="s">
        <v>63</v>
      </c>
      <c r="C87" s="35">
        <f>SUM(C58,C59,C62,C63,C64,C65,C66,C72,C86,C73)</f>
        <v>999186050609</v>
      </c>
      <c r="D87" s="35">
        <f>SUM(D58,D59,D62,D63,D64,D65,D66,D72,D86,D73)</f>
        <v>1328826504787</v>
      </c>
      <c r="F87" s="11"/>
    </row>
    <row r="88" spans="1:6" s="5" customFormat="1" ht="15.75">
      <c r="A88" s="22"/>
      <c r="B88" s="23" t="s">
        <v>64</v>
      </c>
      <c r="C88" s="40"/>
      <c r="D88" s="40"/>
      <c r="F88" s="11"/>
    </row>
    <row r="92" spans="1:4" s="60" customFormat="1" ht="15.75">
      <c r="A92" s="50" t="s">
        <v>131</v>
      </c>
      <c r="B92" s="50"/>
      <c r="C92" s="50"/>
      <c r="D92" s="50"/>
    </row>
    <row r="93" spans="1:4" s="60" customFormat="1" ht="15">
      <c r="A93" s="68"/>
      <c r="B93" s="68"/>
      <c r="C93" s="68"/>
      <c r="D93" s="68"/>
    </row>
    <row r="94" spans="1:4" s="60" customFormat="1" ht="15">
      <c r="A94" s="69"/>
      <c r="B94" s="69"/>
      <c r="C94" s="69"/>
      <c r="D94" s="69"/>
    </row>
    <row r="95" spans="1:4" s="60" customFormat="1" ht="15.75">
      <c r="A95" s="70" t="s">
        <v>5</v>
      </c>
      <c r="B95" s="4" t="s">
        <v>8</v>
      </c>
      <c r="C95" s="15" t="s">
        <v>132</v>
      </c>
      <c r="D95" s="15" t="s">
        <v>133</v>
      </c>
    </row>
    <row r="96" spans="1:6" s="5" customFormat="1" ht="15.75">
      <c r="A96" s="27">
        <v>1</v>
      </c>
      <c r="B96" s="27" t="s">
        <v>65</v>
      </c>
      <c r="C96" s="34">
        <v>37997542825</v>
      </c>
      <c r="D96" s="34">
        <v>35375277371</v>
      </c>
      <c r="F96" s="11"/>
    </row>
    <row r="97" spans="1:4" ht="15.75">
      <c r="A97" s="27">
        <v>2</v>
      </c>
      <c r="B97" s="27" t="s">
        <v>66</v>
      </c>
      <c r="C97" s="34">
        <v>15835948741</v>
      </c>
      <c r="D97" s="34">
        <v>29477881812</v>
      </c>
    </row>
    <row r="98" spans="1:6" s="5" customFormat="1" ht="15.75">
      <c r="A98" s="28" t="s">
        <v>0</v>
      </c>
      <c r="B98" s="28" t="s">
        <v>67</v>
      </c>
      <c r="C98" s="34">
        <f>C96-C97</f>
        <v>22161594084</v>
      </c>
      <c r="D98" s="34">
        <f>D96-D97</f>
        <v>5897395559</v>
      </c>
      <c r="F98" s="11"/>
    </row>
    <row r="99" spans="1:4" ht="15.75">
      <c r="A99" s="27">
        <v>3</v>
      </c>
      <c r="B99" s="27" t="s">
        <v>68</v>
      </c>
      <c r="C99" s="34"/>
      <c r="D99" s="34">
        <v>810000</v>
      </c>
    </row>
    <row r="100" spans="1:4" ht="15.75">
      <c r="A100" s="27">
        <v>4</v>
      </c>
      <c r="B100" s="27" t="s">
        <v>69</v>
      </c>
      <c r="C100" s="34"/>
      <c r="D100" s="34"/>
    </row>
    <row r="101" spans="1:4" ht="15.75">
      <c r="A101" s="28" t="s">
        <v>1</v>
      </c>
      <c r="B101" s="28" t="s">
        <v>70</v>
      </c>
      <c r="C101" s="34">
        <f>C99-C100</f>
        <v>0</v>
      </c>
      <c r="D101" s="34">
        <f>D99-D100</f>
        <v>810000</v>
      </c>
    </row>
    <row r="102" spans="1:4" ht="15.75">
      <c r="A102" s="29" t="s">
        <v>2</v>
      </c>
      <c r="B102" s="28" t="s">
        <v>71</v>
      </c>
      <c r="C102" s="34"/>
      <c r="D102" s="34"/>
    </row>
    <row r="103" spans="1:4" ht="15.75">
      <c r="A103" s="28" t="s">
        <v>3</v>
      </c>
      <c r="B103" s="28" t="s">
        <v>72</v>
      </c>
      <c r="C103" s="34"/>
      <c r="D103" s="34">
        <v>2192268679</v>
      </c>
    </row>
    <row r="104" spans="1:4" ht="15.75">
      <c r="A104" s="28" t="s">
        <v>4</v>
      </c>
      <c r="B104" s="28" t="s">
        <v>73</v>
      </c>
      <c r="C104" s="34"/>
      <c r="D104" s="34"/>
    </row>
    <row r="105" spans="1:6" s="5" customFormat="1" ht="15.75">
      <c r="A105" s="27">
        <v>5</v>
      </c>
      <c r="B105" s="27" t="s">
        <v>74</v>
      </c>
      <c r="C105" s="34">
        <v>8685511090</v>
      </c>
      <c r="D105" s="34">
        <v>3742305319</v>
      </c>
      <c r="F105" s="11"/>
    </row>
    <row r="106" spans="1:6" s="5" customFormat="1" ht="15.75">
      <c r="A106" s="27">
        <v>6</v>
      </c>
      <c r="B106" s="27" t="s">
        <v>75</v>
      </c>
      <c r="C106" s="34"/>
      <c r="D106" s="34"/>
      <c r="F106" s="11"/>
    </row>
    <row r="107" spans="1:6" s="5" customFormat="1" ht="15.75">
      <c r="A107" s="28" t="s">
        <v>15</v>
      </c>
      <c r="B107" s="28" t="s">
        <v>76</v>
      </c>
      <c r="C107" s="34">
        <f>C105-C106</f>
        <v>8685511090</v>
      </c>
      <c r="D107" s="34">
        <f>D105-D106</f>
        <v>3742305319</v>
      </c>
      <c r="F107" s="11"/>
    </row>
    <row r="108" spans="1:4" ht="15.75">
      <c r="A108" s="28" t="s">
        <v>19</v>
      </c>
      <c r="B108" s="28" t="s">
        <v>77</v>
      </c>
      <c r="C108" s="34"/>
      <c r="D108" s="34"/>
    </row>
    <row r="109" spans="1:4" ht="15.75">
      <c r="A109" s="28" t="s">
        <v>20</v>
      </c>
      <c r="B109" s="28" t="s">
        <v>78</v>
      </c>
      <c r="C109" s="34">
        <v>6543850911</v>
      </c>
      <c r="D109" s="34">
        <v>5811920237</v>
      </c>
    </row>
    <row r="110" spans="1:4" ht="15.75">
      <c r="A110" s="28" t="s">
        <v>21</v>
      </c>
      <c r="B110" s="28" t="s">
        <v>79</v>
      </c>
      <c r="C110" s="34">
        <f>C98+C101+C102+C103+C104+C107+C108-C109</f>
        <v>24303254263</v>
      </c>
      <c r="D110" s="34">
        <f>D98+D101+D102+D103+D104+D107+D108-D109</f>
        <v>6020859320</v>
      </c>
    </row>
    <row r="111" spans="1:4" ht="15.75">
      <c r="A111" s="28" t="s">
        <v>22</v>
      </c>
      <c r="B111" s="28" t="s">
        <v>80</v>
      </c>
      <c r="C111" s="48">
        <v>23256438894</v>
      </c>
      <c r="D111" s="48">
        <v>2519022930</v>
      </c>
    </row>
    <row r="112" spans="1:4" ht="15.75">
      <c r="A112" s="28" t="s">
        <v>23</v>
      </c>
      <c r="B112" s="28" t="s">
        <v>81</v>
      </c>
      <c r="C112" s="34">
        <f>C110-C111</f>
        <v>1046815369</v>
      </c>
      <c r="D112" s="34">
        <f>D110-D111</f>
        <v>3501836390</v>
      </c>
    </row>
    <row r="113" spans="1:4" ht="15.75">
      <c r="A113" s="27">
        <v>7</v>
      </c>
      <c r="B113" s="27" t="s">
        <v>82</v>
      </c>
      <c r="C113" s="48">
        <v>393685230</v>
      </c>
      <c r="D113" s="48">
        <v>812514328</v>
      </c>
    </row>
    <row r="114" spans="1:4" ht="15.75">
      <c r="A114" s="27">
        <v>8</v>
      </c>
      <c r="B114" s="27" t="s">
        <v>90</v>
      </c>
      <c r="C114" s="48"/>
      <c r="D114" s="71"/>
    </row>
    <row r="115" spans="1:4" ht="15.75">
      <c r="A115" s="28" t="s">
        <v>24</v>
      </c>
      <c r="B115" s="28" t="s">
        <v>83</v>
      </c>
      <c r="C115" s="48">
        <v>393685230</v>
      </c>
      <c r="D115" s="48">
        <v>812514328</v>
      </c>
    </row>
    <row r="116" spans="1:4" ht="15.75">
      <c r="A116" s="28" t="s">
        <v>25</v>
      </c>
      <c r="B116" s="28" t="s">
        <v>84</v>
      </c>
      <c r="C116" s="34">
        <f>C112-C115</f>
        <v>653130139</v>
      </c>
      <c r="D116" s="34">
        <f>D112-D115</f>
        <v>2689322062</v>
      </c>
    </row>
    <row r="117" spans="1:4" ht="15.75">
      <c r="A117" s="28" t="s">
        <v>88</v>
      </c>
      <c r="B117" s="28" t="s">
        <v>9</v>
      </c>
      <c r="C117" s="34"/>
      <c r="D117" s="34"/>
    </row>
    <row r="118" spans="1:4" ht="15.75">
      <c r="A118" s="28" t="s">
        <v>89</v>
      </c>
      <c r="B118" s="28" t="s">
        <v>85</v>
      </c>
      <c r="C118" s="34">
        <f>C116-C117</f>
        <v>653130139</v>
      </c>
      <c r="D118" s="34">
        <f>D116-D117</f>
        <v>2689322062</v>
      </c>
    </row>
    <row r="119" spans="1:4" ht="15.75">
      <c r="A119" s="28" t="s">
        <v>125</v>
      </c>
      <c r="B119" s="28" t="s">
        <v>123</v>
      </c>
      <c r="C119" s="72">
        <v>9.52</v>
      </c>
      <c r="D119" s="72">
        <v>39.2</v>
      </c>
    </row>
    <row r="120" spans="1:4" ht="15.75">
      <c r="A120" s="28" t="s">
        <v>126</v>
      </c>
      <c r="B120" s="28" t="s">
        <v>124</v>
      </c>
      <c r="C120" s="48"/>
      <c r="D120" s="48"/>
    </row>
  </sheetData>
  <sheetProtection/>
  <mergeCells count="10">
    <mergeCell ref="A2:D2"/>
    <mergeCell ref="A92:D92"/>
    <mergeCell ref="A93:D93"/>
    <mergeCell ref="A5:D5"/>
    <mergeCell ref="A9:D9"/>
    <mergeCell ref="A7:D7"/>
    <mergeCell ref="A8:D8"/>
    <mergeCell ref="A11:D11"/>
    <mergeCell ref="A56:D56"/>
    <mergeCell ref="A3:D3"/>
  </mergeCells>
  <printOptions/>
  <pageMargins left="0.56" right="0.24" top="0.31" bottom="0.41" header="0.36" footer="0.41"/>
  <pageSetup horizontalDpi="600" verticalDpi="600" orientation="portrait" paperSize="9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C5"/>
  <sheetViews>
    <sheetView zoomScalePageLayoutView="0" workbookViewId="0" topLeftCell="A1">
      <selection activeCell="C20" sqref="C20"/>
    </sheetView>
  </sheetViews>
  <sheetFormatPr defaultColWidth="8.796875" defaultRowHeight="15"/>
  <cols>
    <col min="1" max="1" width="17.296875" style="1" bestFit="1" customWidth="1"/>
    <col min="2" max="2" width="14.796875" style="1" bestFit="1" customWidth="1"/>
    <col min="3" max="3" width="14.296875" style="0" bestFit="1" customWidth="1"/>
  </cols>
  <sheetData>
    <row r="2" ht="15">
      <c r="C2" s="3"/>
    </row>
    <row r="3" ht="15">
      <c r="C3" s="3"/>
    </row>
    <row r="4" ht="15">
      <c r="C4" s="3"/>
    </row>
    <row r="5" spans="1:2" ht="15.75">
      <c r="A5" s="2"/>
      <c r="B5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lythanhyen</cp:lastModifiedBy>
  <cp:lastPrinted>2010-07-26T11:20:42Z</cp:lastPrinted>
  <dcterms:created xsi:type="dcterms:W3CDTF">2005-10-26T02:01:21Z</dcterms:created>
  <dcterms:modified xsi:type="dcterms:W3CDTF">2016-01-20T09:25:12Z</dcterms:modified>
  <cp:category/>
  <cp:version/>
  <cp:contentType/>
  <cp:contentStatus/>
</cp:coreProperties>
</file>